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7935" activeTab="1"/>
  </bookViews>
  <sheets>
    <sheet name="ŠSZK k 31.12.2013 " sheetId="1" r:id="rId1"/>
    <sheet name="Regiony k 31.12.2013" sheetId="2" r:id="rId2"/>
  </sheets>
  <definedNames/>
  <calcPr fullCalcOnLoad="1"/>
</workbook>
</file>

<file path=xl/sharedStrings.xml><?xml version="1.0" encoding="utf-8"?>
<sst xmlns="http://schemas.openxmlformats.org/spreadsheetml/2006/main" count="85" uniqueCount="80">
  <si>
    <t>Příjmy</t>
  </si>
  <si>
    <t>Příjmy celkem</t>
  </si>
  <si>
    <t>Startovné - mïstrovské soutěže družstev</t>
  </si>
  <si>
    <t>Poplatky LOK a FIDE</t>
  </si>
  <si>
    <t>Startovné - KP starších žáků</t>
  </si>
  <si>
    <t>Školení rozhodčích</t>
  </si>
  <si>
    <t>Úroky z banky</t>
  </si>
  <si>
    <t>Výdaje</t>
  </si>
  <si>
    <t>V-1) Mistrovské soutěže družstev</t>
  </si>
  <si>
    <t xml:space="preserve">       Za vedení soutěží</t>
  </si>
  <si>
    <t xml:space="preserve">       Zápočet na FIDE a LOK</t>
  </si>
  <si>
    <t>V-2) Mistrovské soutěže jednotlivců</t>
  </si>
  <si>
    <t xml:space="preserve">       RP praktický šach</t>
  </si>
  <si>
    <t xml:space="preserve">       KP rapid šach</t>
  </si>
  <si>
    <t xml:space="preserve">       KP bleskový šach</t>
  </si>
  <si>
    <t xml:space="preserve">       KP družstev - bleskový šach</t>
  </si>
  <si>
    <t>V-3 Činnost komise mládeže</t>
  </si>
  <si>
    <t xml:space="preserve">      Tabulka úspěšnosti mládeže</t>
  </si>
  <si>
    <t>Úhrady za akce mládeže (CTM,MMaS,MČR,Polofin.juniorů)</t>
  </si>
  <si>
    <t xml:space="preserve">      Odměna profesionálního trenéra mládeže</t>
  </si>
  <si>
    <t>V-4) Konference a schůzová činnost</t>
  </si>
  <si>
    <t>V-5) Náhrady VV ŠSZK</t>
  </si>
  <si>
    <t>V-6) Na činnost regionálních šachových svazů</t>
  </si>
  <si>
    <t>Výdaje celkem</t>
  </si>
  <si>
    <t>Hospodářský výsledek</t>
  </si>
  <si>
    <t>Mgr. Josef Kovařík, hospodář ŠSZK</t>
  </si>
  <si>
    <t>V-7) Vedení účetnictví, webových stránek,zprac.dotací</t>
  </si>
  <si>
    <t>,</t>
  </si>
  <si>
    <t xml:space="preserve">      Dotace talentům - za MČR, příspěvek na ME, MS</t>
  </si>
  <si>
    <t xml:space="preserve">      Mistrovské soutěže mládeže - medaile, poháry</t>
  </si>
  <si>
    <t xml:space="preserve">      Příspěvky na regionální soustředění mládeže</t>
  </si>
  <si>
    <t xml:space="preserve">      Příspěvky na individuální trénink talentům z listiny A</t>
  </si>
  <si>
    <t xml:space="preserve">      Prázdninové kempy, letní tábor</t>
  </si>
  <si>
    <t xml:space="preserve">      MMaS - příspěvek na trenéry a startovné talentům</t>
  </si>
  <si>
    <t xml:space="preserve">      Startovné - MČR mládeže, MČR v rapidu</t>
  </si>
  <si>
    <t>Dotace na krajské tréninkové centrum mládeže</t>
  </si>
  <si>
    <t xml:space="preserve">      Náklady na CTM, MČR, MMaS, polofinále juniorů</t>
  </si>
  <si>
    <t>Krajské příspěvky od členů ŠSZK</t>
  </si>
  <si>
    <t xml:space="preserve">V-8) Náhrady za vedení školení rozhodčích </t>
  </si>
  <si>
    <t>Rozpočet ŠSZK 2013</t>
  </si>
  <si>
    <t>Návrh</t>
  </si>
  <si>
    <t>Ostatní - pokuty</t>
  </si>
  <si>
    <t>Ostatní - poplatky</t>
  </si>
  <si>
    <t xml:space="preserve">        MS - ostatní (popl.rozh.Růčka)</t>
  </si>
  <si>
    <t>V-9 Ostatní provozní náklady (poštovné, úč.program)</t>
  </si>
  <si>
    <t>Startovné - KP škol</t>
  </si>
  <si>
    <t xml:space="preserve">      KP škol - medaile,poháry</t>
  </si>
  <si>
    <t xml:space="preserve">      Příspěvky na turnaje </t>
  </si>
  <si>
    <t xml:space="preserve">       KP praktický šach </t>
  </si>
  <si>
    <t xml:space="preserve"> </t>
  </si>
  <si>
    <t xml:space="preserve">      - z toho na CTM</t>
  </si>
  <si>
    <t xml:space="preserve">      - na MČR</t>
  </si>
  <si>
    <t xml:space="preserve">      - na MMaS</t>
  </si>
  <si>
    <t>Plnění k 31.12.2013</t>
  </si>
  <si>
    <t xml:space="preserve">     - na polofinále juniorů</t>
  </si>
  <si>
    <t>Má dáti</t>
  </si>
  <si>
    <t>Dal</t>
  </si>
  <si>
    <t>211    Pokladna</t>
  </si>
  <si>
    <t>221    Bankovní účty</t>
  </si>
  <si>
    <t>932     Nerozdělený zisk minulých let</t>
  </si>
  <si>
    <t>Celkem</t>
  </si>
  <si>
    <t xml:space="preserve">                    RŠS Kroměříž</t>
  </si>
  <si>
    <t xml:space="preserve">                    RŠS Uherské Hradiště</t>
  </si>
  <si>
    <t xml:space="preserve">                    RŠS Vsetín</t>
  </si>
  <si>
    <t>Rozvaha k 31.12.2013</t>
  </si>
  <si>
    <t xml:space="preserve"> poč. stav 2013</t>
  </si>
  <si>
    <t>koneč.stav 2013</t>
  </si>
  <si>
    <t>Příspěvky od ŠSZK</t>
  </si>
  <si>
    <t>Ostatní - startovné (RŠS UH)</t>
  </si>
  <si>
    <t>cestovné - schůze (KM)</t>
  </si>
  <si>
    <t>Zůstatky finančních prostředků RŠS:</t>
  </si>
  <si>
    <t>příjmy</t>
  </si>
  <si>
    <t>výdaje</t>
  </si>
  <si>
    <t xml:space="preserve">                    RŠS Zlín </t>
  </si>
  <si>
    <t xml:space="preserve">                    Celkem</t>
  </si>
  <si>
    <t xml:space="preserve">          HV do data - ztráta (RŠSZ+regiony)</t>
  </si>
  <si>
    <t>medaile, poháry (UH 1734 + 1421)</t>
  </si>
  <si>
    <t>ostatní služby -nájemné (UH)</t>
  </si>
  <si>
    <t>přísp.na poř.soutěže (VS)</t>
  </si>
  <si>
    <t>Hospodaření regionálních šachových svazů  za rok 2013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</si>
</sst>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</numFmts>
  <fonts count="42">
    <font>
      <sz val="10"/>
      <name val="Arial"/>
      <family val="0"/>
    </font>
    <font>
      <b/>
      <u val="single"/>
      <sz val="18"/>
      <name val="Calibri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0"/>
      <color indexed="48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wrapText="1"/>
    </xf>
    <xf numFmtId="167" fontId="0" fillId="0" borderId="0" xfId="0" applyNumberFormat="1" applyAlignment="1">
      <alignment horizontal="right"/>
    </xf>
    <xf numFmtId="0" fontId="2" fillId="0" borderId="0" xfId="0" applyFont="1" applyAlignment="1">
      <alignment wrapText="1"/>
    </xf>
    <xf numFmtId="167" fontId="2" fillId="0" borderId="0" xfId="0" applyNumberFormat="1" applyFont="1" applyAlignment="1">
      <alignment horizontal="right"/>
    </xf>
    <xf numFmtId="167" fontId="0" fillId="0" borderId="0" xfId="0" applyNumberFormat="1" applyAlignment="1">
      <alignment/>
    </xf>
    <xf numFmtId="167" fontId="0" fillId="0" borderId="10" xfId="0" applyNumberForma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10" xfId="0" applyFont="1" applyBorder="1" applyAlignment="1">
      <alignment wrapText="1"/>
    </xf>
    <xf numFmtId="167" fontId="2" fillId="0" borderId="0" xfId="0" applyNumberFormat="1" applyFont="1" applyAlignment="1">
      <alignment/>
    </xf>
    <xf numFmtId="167" fontId="4" fillId="0" borderId="0" xfId="0" applyNumberFormat="1" applyFont="1" applyAlignment="1">
      <alignment horizontal="right"/>
    </xf>
    <xf numFmtId="167" fontId="0" fillId="0" borderId="0" xfId="0" applyNumberFormat="1" applyBorder="1" applyAlignment="1">
      <alignment horizontal="right"/>
    </xf>
    <xf numFmtId="0" fontId="0" fillId="0" borderId="0" xfId="0" applyFont="1" applyAlignment="1">
      <alignment wrapText="1"/>
    </xf>
    <xf numFmtId="167" fontId="0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5" fillId="0" borderId="0" xfId="0" applyFont="1" applyAlignment="1">
      <alignment horizontal="left"/>
    </xf>
    <xf numFmtId="0" fontId="0" fillId="0" borderId="10" xfId="0" applyBorder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167" fontId="7" fillId="0" borderId="0" xfId="0" applyNumberFormat="1" applyFont="1" applyAlignment="1">
      <alignment horizontal="right"/>
    </xf>
    <xf numFmtId="167" fontId="7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167" fontId="0" fillId="0" borderId="0" xfId="0" applyNumberFormat="1" applyFont="1" applyAlignment="1">
      <alignment horizontal="right"/>
    </xf>
    <xf numFmtId="167" fontId="0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167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workbookViewId="0" topLeftCell="A10">
      <selection activeCell="A70" sqref="A70"/>
    </sheetView>
  </sheetViews>
  <sheetFormatPr defaultColWidth="9.140625" defaultRowHeight="12.75"/>
  <cols>
    <col min="1" max="1" width="49.7109375" style="0" customWidth="1"/>
    <col min="2" max="2" width="19.00390625" style="0" customWidth="1"/>
    <col min="3" max="3" width="5.421875" style="0" customWidth="1"/>
    <col min="4" max="4" width="19.00390625" style="0" customWidth="1"/>
  </cols>
  <sheetData>
    <row r="1" spans="1:4" ht="23.25">
      <c r="A1" s="31" t="s">
        <v>39</v>
      </c>
      <c r="B1" s="32"/>
      <c r="C1" s="32"/>
      <c r="D1" s="32"/>
    </row>
    <row r="2" spans="1:4" ht="15.75" customHeight="1">
      <c r="A2" s="1" t="s">
        <v>0</v>
      </c>
      <c r="B2" s="20" t="s">
        <v>40</v>
      </c>
      <c r="C2" s="19"/>
      <c r="D2" s="19" t="s">
        <v>53</v>
      </c>
    </row>
    <row r="3" spans="1:4" ht="12.75" customHeight="1">
      <c r="A3" s="16" t="s">
        <v>37</v>
      </c>
      <c r="B3" s="4">
        <v>0</v>
      </c>
      <c r="C3" s="4"/>
      <c r="D3" s="4">
        <v>0</v>
      </c>
    </row>
    <row r="4" spans="1:4" ht="12.75" customHeight="1">
      <c r="A4" s="14" t="s">
        <v>35</v>
      </c>
      <c r="B4" s="15">
        <v>36000</v>
      </c>
      <c r="C4" s="12"/>
      <c r="D4" s="15">
        <v>46872</v>
      </c>
    </row>
    <row r="5" spans="1:4" ht="12.75" customHeight="1">
      <c r="A5" s="3" t="s">
        <v>2</v>
      </c>
      <c r="B5" s="4">
        <v>23000</v>
      </c>
      <c r="C5" s="4"/>
      <c r="D5" s="4">
        <v>24600</v>
      </c>
    </row>
    <row r="6" spans="1:4" ht="12.75" customHeight="1">
      <c r="A6" s="3" t="s">
        <v>3</v>
      </c>
      <c r="B6" s="4">
        <v>38000</v>
      </c>
      <c r="C6" s="4"/>
      <c r="D6" s="4">
        <v>39800</v>
      </c>
    </row>
    <row r="7" spans="1:4" ht="12.75" customHeight="1">
      <c r="A7" s="3" t="s">
        <v>4</v>
      </c>
      <c r="B7" s="4">
        <v>2000</v>
      </c>
      <c r="C7" s="4"/>
      <c r="D7" s="4">
        <v>2000</v>
      </c>
    </row>
    <row r="8" spans="1:4" ht="12.75" customHeight="1">
      <c r="A8" s="16" t="s">
        <v>45</v>
      </c>
      <c r="B8" s="4">
        <v>0</v>
      </c>
      <c r="C8" s="4"/>
      <c r="D8" s="4">
        <v>3200</v>
      </c>
    </row>
    <row r="9" spans="1:4" ht="12.75" customHeight="1">
      <c r="A9" s="3" t="s">
        <v>18</v>
      </c>
      <c r="B9" s="4">
        <v>15000</v>
      </c>
      <c r="C9" s="4"/>
      <c r="D9" s="4">
        <v>41390</v>
      </c>
    </row>
    <row r="10" spans="1:4" ht="12.75" customHeight="1">
      <c r="A10" s="3" t="s">
        <v>5</v>
      </c>
      <c r="B10" s="4">
        <v>6000</v>
      </c>
      <c r="C10" s="4"/>
      <c r="D10" s="4">
        <v>5750</v>
      </c>
    </row>
    <row r="11" spans="1:4" ht="12.75" customHeight="1">
      <c r="A11" s="3" t="s">
        <v>6</v>
      </c>
      <c r="B11" s="4">
        <v>5000</v>
      </c>
      <c r="C11" s="4"/>
      <c r="D11" s="4">
        <v>871.99</v>
      </c>
    </row>
    <row r="12" spans="1:4" ht="12.75" customHeight="1">
      <c r="A12" s="3" t="s">
        <v>41</v>
      </c>
      <c r="B12" s="4">
        <v>3000</v>
      </c>
      <c r="C12" s="4"/>
      <c r="D12" s="4">
        <v>3100</v>
      </c>
    </row>
    <row r="13" spans="1:4" ht="12.75" customHeight="1">
      <c r="A13" s="3" t="s">
        <v>42</v>
      </c>
      <c r="B13" s="4">
        <v>0</v>
      </c>
      <c r="C13" s="4"/>
      <c r="D13" s="4">
        <v>500</v>
      </c>
    </row>
    <row r="14" spans="1:4" ht="12.75" customHeight="1">
      <c r="A14" s="5" t="s">
        <v>1</v>
      </c>
      <c r="B14" s="6">
        <f>SUM(B3:B13)</f>
        <v>128000</v>
      </c>
      <c r="C14" s="6"/>
      <c r="D14" s="6">
        <f>SUM(D3:D13)</f>
        <v>168083.99</v>
      </c>
    </row>
    <row r="15" spans="1:4" ht="12.75" customHeight="1">
      <c r="A15" s="3"/>
      <c r="B15" s="4"/>
      <c r="C15" s="4"/>
      <c r="D15" s="4"/>
    </row>
    <row r="16" spans="1:4" ht="15.75" customHeight="1">
      <c r="A16" s="1" t="s">
        <v>7</v>
      </c>
      <c r="B16" s="20"/>
      <c r="C16" s="19"/>
      <c r="D16" s="19"/>
    </row>
    <row r="17" spans="1:4" ht="12.75" customHeight="1">
      <c r="A17" s="10" t="s">
        <v>8</v>
      </c>
      <c r="B17" s="8">
        <f>B18+B19</f>
        <v>60000</v>
      </c>
      <c r="C17" s="8"/>
      <c r="D17" s="8">
        <f>D18+D19+D20+G21</f>
        <v>62804</v>
      </c>
    </row>
    <row r="18" spans="1:4" ht="12.75" customHeight="1">
      <c r="A18" s="3" t="s">
        <v>9</v>
      </c>
      <c r="B18" s="4">
        <v>22000</v>
      </c>
      <c r="C18" s="4"/>
      <c r="D18" s="4">
        <v>22504</v>
      </c>
    </row>
    <row r="19" spans="1:4" ht="12.75" customHeight="1">
      <c r="A19" s="3" t="s">
        <v>10</v>
      </c>
      <c r="B19" s="4">
        <v>38000</v>
      </c>
      <c r="C19" s="13"/>
      <c r="D19" s="4">
        <v>39800</v>
      </c>
    </row>
    <row r="20" spans="1:4" ht="12.75" customHeight="1">
      <c r="A20" s="3" t="s">
        <v>43</v>
      </c>
      <c r="B20" s="4">
        <v>0</v>
      </c>
      <c r="C20" s="13"/>
      <c r="D20" s="4">
        <v>500</v>
      </c>
    </row>
    <row r="21" spans="1:4" ht="12.75" customHeight="1">
      <c r="A21" s="3"/>
      <c r="B21" s="4"/>
      <c r="C21" s="13"/>
      <c r="D21" s="4"/>
    </row>
    <row r="22" spans="1:4" ht="12.75" customHeight="1">
      <c r="A22" s="10" t="s">
        <v>11</v>
      </c>
      <c r="B22" s="8">
        <f>B23+B24+B25+B26+B27</f>
        <v>15000</v>
      </c>
      <c r="C22" s="8"/>
      <c r="D22" s="8">
        <f>D23+D24+D25+D26+D27</f>
        <v>13000</v>
      </c>
    </row>
    <row r="23" spans="1:4" ht="12.75" customHeight="1">
      <c r="A23" s="16" t="s">
        <v>48</v>
      </c>
      <c r="B23" s="4">
        <v>7000</v>
      </c>
      <c r="C23" s="13"/>
      <c r="D23" s="4">
        <v>7000</v>
      </c>
    </row>
    <row r="24" spans="1:4" ht="12.75" customHeight="1">
      <c r="A24" s="3" t="s">
        <v>12</v>
      </c>
      <c r="B24" s="4">
        <v>2000</v>
      </c>
      <c r="C24" s="13"/>
      <c r="D24" s="4">
        <v>2000</v>
      </c>
    </row>
    <row r="25" spans="1:4" ht="12.75" customHeight="1">
      <c r="A25" s="3" t="s">
        <v>13</v>
      </c>
      <c r="B25" s="4">
        <v>2000</v>
      </c>
      <c r="C25" s="13"/>
      <c r="D25" s="4">
        <v>2000</v>
      </c>
    </row>
    <row r="26" spans="1:4" ht="12.75" customHeight="1">
      <c r="A26" s="3" t="s">
        <v>14</v>
      </c>
      <c r="B26" s="4">
        <v>2000</v>
      </c>
      <c r="C26" s="13"/>
      <c r="D26" s="4">
        <v>0</v>
      </c>
    </row>
    <row r="27" spans="1:4" ht="12.75" customHeight="1">
      <c r="A27" s="3" t="s">
        <v>15</v>
      </c>
      <c r="B27" s="4">
        <v>2000</v>
      </c>
      <c r="C27" s="13"/>
      <c r="D27" s="4">
        <v>2000</v>
      </c>
    </row>
    <row r="28" spans="1:4" ht="12.75" customHeight="1">
      <c r="A28" s="3"/>
      <c r="B28" s="4"/>
      <c r="C28" s="13"/>
      <c r="D28" s="4"/>
    </row>
    <row r="29" spans="1:4" ht="12.75" customHeight="1">
      <c r="A29" s="10" t="s">
        <v>16</v>
      </c>
      <c r="B29" s="8">
        <f>B30+B31+B32+B34+B33+B39+B40+B41+B42+B43+B44+B45</f>
        <v>113000</v>
      </c>
      <c r="C29" s="8"/>
      <c r="D29" s="8">
        <f>D30+D31+D32+D34+D33+D39+D40+D41+D42+D43+D44+D45</f>
        <v>145031</v>
      </c>
    </row>
    <row r="30" spans="1:4" ht="12.75" customHeight="1">
      <c r="A30" s="3" t="s">
        <v>17</v>
      </c>
      <c r="B30" s="4">
        <v>21000</v>
      </c>
      <c r="C30" s="13"/>
      <c r="D30" s="4">
        <v>20922</v>
      </c>
    </row>
    <row r="31" spans="1:4" ht="12.75" customHeight="1">
      <c r="A31" s="16" t="s">
        <v>29</v>
      </c>
      <c r="B31" s="4">
        <v>3000</v>
      </c>
      <c r="C31" s="13"/>
      <c r="D31" s="4">
        <v>2972</v>
      </c>
    </row>
    <row r="32" spans="1:4" ht="12.75" customHeight="1">
      <c r="A32" s="16" t="s">
        <v>46</v>
      </c>
      <c r="B32" s="4">
        <v>0</v>
      </c>
      <c r="C32" s="13"/>
      <c r="D32" s="4">
        <v>3187</v>
      </c>
    </row>
    <row r="33" spans="1:4" ht="12.75" customHeight="1">
      <c r="A33" s="16" t="s">
        <v>28</v>
      </c>
      <c r="B33" s="4">
        <v>10000</v>
      </c>
      <c r="C33" s="13"/>
      <c r="D33" s="4">
        <v>4000</v>
      </c>
    </row>
    <row r="34" spans="1:4" ht="12.75" customHeight="1">
      <c r="A34" s="16" t="s">
        <v>36</v>
      </c>
      <c r="B34" s="4">
        <f>B35+B36+B37+B38</f>
        <v>15000</v>
      </c>
      <c r="C34" s="13"/>
      <c r="D34" s="4">
        <f>D35+D36+D37+D38</f>
        <v>28504</v>
      </c>
    </row>
    <row r="35" spans="1:4" ht="12.75" customHeight="1">
      <c r="A35" s="21" t="s">
        <v>50</v>
      </c>
      <c r="B35" s="22">
        <v>5000</v>
      </c>
      <c r="C35" s="23"/>
      <c r="D35" s="22">
        <v>9830</v>
      </c>
    </row>
    <row r="36" spans="1:4" ht="11.25" customHeight="1">
      <c r="A36" s="21" t="s">
        <v>51</v>
      </c>
      <c r="B36" s="22">
        <v>3000</v>
      </c>
      <c r="C36" s="23"/>
      <c r="D36" s="22">
        <v>2884</v>
      </c>
    </row>
    <row r="37" spans="1:4" ht="12.75" customHeight="1">
      <c r="A37" s="21" t="s">
        <v>52</v>
      </c>
      <c r="B37" s="22">
        <v>5000</v>
      </c>
      <c r="C37" s="23"/>
      <c r="D37" s="22">
        <v>13110</v>
      </c>
    </row>
    <row r="38" spans="1:4" ht="12.75" customHeight="1">
      <c r="A38" s="21" t="s">
        <v>54</v>
      </c>
      <c r="B38" s="22">
        <v>2000</v>
      </c>
      <c r="C38" s="23"/>
      <c r="D38" s="22">
        <v>2680</v>
      </c>
    </row>
    <row r="39" spans="1:4" ht="12.75" customHeight="1">
      <c r="A39" s="3" t="s">
        <v>19</v>
      </c>
      <c r="B39" s="4">
        <v>28000</v>
      </c>
      <c r="C39" s="13" t="s">
        <v>27</v>
      </c>
      <c r="D39" s="4">
        <v>34000</v>
      </c>
    </row>
    <row r="40" spans="1:4" ht="12.75" customHeight="1">
      <c r="A40" s="16" t="s">
        <v>30</v>
      </c>
      <c r="B40" s="4">
        <v>6000</v>
      </c>
      <c r="C40" s="13"/>
      <c r="D40" s="4">
        <v>6000</v>
      </c>
    </row>
    <row r="41" spans="1:4" ht="12.75" customHeight="1">
      <c r="A41" s="16" t="s">
        <v>31</v>
      </c>
      <c r="B41" s="4">
        <v>10000</v>
      </c>
      <c r="C41" s="13"/>
      <c r="D41" s="4">
        <v>8250</v>
      </c>
    </row>
    <row r="42" spans="1:4" ht="12.75" customHeight="1">
      <c r="A42" s="16" t="s">
        <v>32</v>
      </c>
      <c r="B42" s="4">
        <v>6000</v>
      </c>
      <c r="C42" s="13"/>
      <c r="D42" s="4">
        <v>13096</v>
      </c>
    </row>
    <row r="43" spans="1:5" ht="12.75" customHeight="1">
      <c r="A43" s="16" t="s">
        <v>33</v>
      </c>
      <c r="B43" s="4">
        <v>8000</v>
      </c>
      <c r="C43" s="13"/>
      <c r="D43" s="4">
        <v>19900</v>
      </c>
      <c r="E43" t="s">
        <v>49</v>
      </c>
    </row>
    <row r="44" spans="1:4" ht="12.75" customHeight="1">
      <c r="A44" s="16" t="s">
        <v>34</v>
      </c>
      <c r="B44" s="4">
        <v>6000</v>
      </c>
      <c r="C44" s="13"/>
      <c r="D44" s="4">
        <v>2200</v>
      </c>
    </row>
    <row r="45" spans="1:4" ht="12.75" customHeight="1">
      <c r="A45" s="16" t="s">
        <v>47</v>
      </c>
      <c r="B45" s="4">
        <v>0</v>
      </c>
      <c r="C45" s="13"/>
      <c r="D45" s="4">
        <v>2000</v>
      </c>
    </row>
    <row r="46" spans="1:4" ht="12.75" customHeight="1">
      <c r="A46" s="16"/>
      <c r="B46" s="4"/>
      <c r="C46" s="13"/>
      <c r="D46" s="4"/>
    </row>
    <row r="47" spans="1:4" ht="12.75" customHeight="1">
      <c r="A47" s="10" t="s">
        <v>20</v>
      </c>
      <c r="B47" s="8">
        <v>7000</v>
      </c>
      <c r="C47" s="8"/>
      <c r="D47" s="8">
        <v>6657</v>
      </c>
    </row>
    <row r="48" spans="1:4" ht="12.75" customHeight="1">
      <c r="A48" s="3"/>
      <c r="B48" s="7"/>
      <c r="C48" s="13"/>
      <c r="D48" s="7"/>
    </row>
    <row r="49" spans="1:4" ht="12.75" customHeight="1">
      <c r="A49" s="10" t="s">
        <v>21</v>
      </c>
      <c r="B49" s="8">
        <v>7000</v>
      </c>
      <c r="C49" s="8"/>
      <c r="D49" s="8">
        <v>7000</v>
      </c>
    </row>
    <row r="50" spans="1:4" ht="12.75" customHeight="1">
      <c r="A50" s="3"/>
      <c r="B50" s="4"/>
      <c r="C50" s="13"/>
      <c r="D50" s="4"/>
    </row>
    <row r="51" spans="1:4" ht="12.75" customHeight="1">
      <c r="A51" s="10" t="s">
        <v>22</v>
      </c>
      <c r="B51" s="8">
        <v>6000</v>
      </c>
      <c r="C51" s="8"/>
      <c r="D51" s="8">
        <v>6000</v>
      </c>
    </row>
    <row r="52" spans="1:4" ht="12.75" customHeight="1">
      <c r="A52" s="3"/>
      <c r="B52" s="4"/>
      <c r="C52" s="13"/>
      <c r="D52" s="4"/>
    </row>
    <row r="53" spans="1:4" ht="12.75" customHeight="1">
      <c r="A53" s="10" t="s">
        <v>26</v>
      </c>
      <c r="B53" s="8">
        <v>9000</v>
      </c>
      <c r="C53" s="8"/>
      <c r="D53" s="8">
        <v>10300</v>
      </c>
    </row>
    <row r="54" spans="1:4" ht="12.75" customHeight="1">
      <c r="A54" s="3"/>
      <c r="B54" s="7"/>
      <c r="C54" s="13"/>
      <c r="D54" s="7"/>
    </row>
    <row r="55" spans="1:4" ht="12.75" customHeight="1">
      <c r="A55" s="18" t="s">
        <v>38</v>
      </c>
      <c r="B55" s="8">
        <v>6000</v>
      </c>
      <c r="C55" s="8"/>
      <c r="D55" s="8">
        <v>3420</v>
      </c>
    </row>
    <row r="56" spans="1:4" ht="12.75" customHeight="1">
      <c r="A56" s="3"/>
      <c r="B56" s="4"/>
      <c r="C56" s="13"/>
      <c r="D56" s="4"/>
    </row>
    <row r="57" spans="1:4" ht="12.75" customHeight="1">
      <c r="A57" s="10" t="s">
        <v>44</v>
      </c>
      <c r="B57" s="8">
        <v>6000</v>
      </c>
      <c r="C57" s="8"/>
      <c r="D57" s="8">
        <v>5755</v>
      </c>
    </row>
    <row r="58" spans="1:4" ht="12.75" customHeight="1">
      <c r="A58" s="3"/>
      <c r="B58" s="7"/>
      <c r="C58" s="13"/>
      <c r="D58" s="7"/>
    </row>
    <row r="59" spans="1:4" ht="12.75" customHeight="1">
      <c r="A59" s="5" t="s">
        <v>23</v>
      </c>
      <c r="B59" s="11">
        <f>B17+B22+B29+B47+B49+B51+B53+B55+B57</f>
        <v>229000</v>
      </c>
      <c r="C59" s="13"/>
      <c r="D59" s="11">
        <f>D17+D22+D29+D47+D49+D51+D53+D55+D57</f>
        <v>259967</v>
      </c>
    </row>
    <row r="60" spans="1:4" ht="12.75" customHeight="1">
      <c r="A60" s="3"/>
      <c r="B60" s="4"/>
      <c r="C60" s="13"/>
      <c r="D60" s="4"/>
    </row>
    <row r="61" spans="1:4" ht="12.75" customHeight="1">
      <c r="A61" s="5" t="s">
        <v>24</v>
      </c>
      <c r="B61" s="11">
        <f>B14-B59</f>
        <v>-101000</v>
      </c>
      <c r="C61" s="13"/>
      <c r="D61" s="11">
        <f>D14-D59</f>
        <v>-91883.01000000001</v>
      </c>
    </row>
    <row r="62" spans="1:4" ht="12.75" customHeight="1">
      <c r="A62" s="17" t="s">
        <v>25</v>
      </c>
      <c r="B62" s="11"/>
      <c r="C62" s="13"/>
      <c r="D62" s="11"/>
    </row>
  </sheetData>
  <sheetProtection/>
  <mergeCells count="1">
    <mergeCell ref="A1:D1"/>
  </mergeCells>
  <printOptions/>
  <pageMargins left="0.5905511811023623" right="0" top="0.25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7">
      <selection activeCell="C17" sqref="C17"/>
    </sheetView>
  </sheetViews>
  <sheetFormatPr defaultColWidth="9.140625" defaultRowHeight="12.75"/>
  <cols>
    <col min="1" max="1" width="39.7109375" style="0" customWidth="1"/>
    <col min="2" max="2" width="13.7109375" style="0" customWidth="1"/>
    <col min="3" max="3" width="13.421875" style="0" customWidth="1"/>
    <col min="4" max="4" width="11.8515625" style="0" customWidth="1"/>
    <col min="5" max="5" width="15.421875" style="0" customWidth="1"/>
    <col min="6" max="6" width="9.421875" style="0" customWidth="1"/>
    <col min="7" max="7" width="13.7109375" style="0" customWidth="1"/>
  </cols>
  <sheetData>
    <row r="1" spans="1:6" ht="23.25">
      <c r="A1" s="24" t="s">
        <v>79</v>
      </c>
      <c r="F1" s="24"/>
    </row>
    <row r="3" spans="1:7" ht="15.75">
      <c r="A3" s="1" t="s">
        <v>0</v>
      </c>
      <c r="B3" s="9"/>
      <c r="C3" s="9"/>
      <c r="D3" s="9"/>
      <c r="E3" s="9"/>
      <c r="F3" s="1"/>
      <c r="G3" s="9"/>
    </row>
    <row r="4" spans="1:7" ht="15.75">
      <c r="A4" s="1"/>
      <c r="B4" s="9"/>
      <c r="C4" s="9"/>
      <c r="D4" s="9"/>
      <c r="E4" s="9"/>
      <c r="F4" s="1"/>
      <c r="G4" s="9"/>
    </row>
    <row r="5" spans="1:7" ht="12.75">
      <c r="A5" s="16" t="s">
        <v>67</v>
      </c>
      <c r="B5" s="25">
        <v>6000</v>
      </c>
      <c r="C5" s="25"/>
      <c r="D5" s="25"/>
      <c r="E5" s="12"/>
      <c r="F5" s="16"/>
      <c r="G5" s="25"/>
    </row>
    <row r="6" spans="1:7" ht="12.75">
      <c r="A6" s="3" t="s">
        <v>68</v>
      </c>
      <c r="B6" s="25">
        <v>1500</v>
      </c>
      <c r="C6" s="25"/>
      <c r="D6" s="25"/>
      <c r="E6" s="12"/>
      <c r="F6" s="3"/>
      <c r="G6" s="25"/>
    </row>
    <row r="7" spans="1:7" ht="12.75">
      <c r="A7" s="5" t="s">
        <v>1</v>
      </c>
      <c r="B7" s="6">
        <f>SUM(B5:B6)</f>
        <v>7500</v>
      </c>
      <c r="C7" s="6"/>
      <c r="D7" s="6"/>
      <c r="E7" s="6"/>
      <c r="F7" s="5"/>
      <c r="G7" s="6"/>
    </row>
    <row r="8" spans="1:7" ht="12.75">
      <c r="A8" s="3"/>
      <c r="B8" s="4"/>
      <c r="C8" s="4"/>
      <c r="D8" s="4"/>
      <c r="E8" s="4"/>
      <c r="F8" s="3"/>
      <c r="G8" s="4"/>
    </row>
    <row r="9" spans="1:7" ht="15.75">
      <c r="A9" s="1" t="s">
        <v>7</v>
      </c>
      <c r="B9" s="2"/>
      <c r="C9" s="2"/>
      <c r="D9" s="2"/>
      <c r="E9" s="2"/>
      <c r="F9" s="1"/>
      <c r="G9" s="2"/>
    </row>
    <row r="10" spans="1:7" ht="12.75">
      <c r="A10" s="3"/>
      <c r="B10" s="4"/>
      <c r="C10" s="4"/>
      <c r="D10" s="4"/>
      <c r="E10" s="4"/>
      <c r="F10" s="3"/>
      <c r="G10" s="4"/>
    </row>
    <row r="11" spans="1:7" ht="12.75">
      <c r="A11" s="16" t="s">
        <v>76</v>
      </c>
      <c r="B11" s="25">
        <v>3155</v>
      </c>
      <c r="C11" s="25"/>
      <c r="D11" s="25"/>
      <c r="E11" s="12"/>
      <c r="F11" s="16"/>
      <c r="G11" s="25"/>
    </row>
    <row r="12" spans="1:7" ht="12.75">
      <c r="A12" s="16" t="s">
        <v>69</v>
      </c>
      <c r="B12" s="26">
        <v>278</v>
      </c>
      <c r="C12" s="26"/>
      <c r="D12" s="26"/>
      <c r="E12" s="27"/>
      <c r="F12" s="16"/>
      <c r="G12" s="26"/>
    </row>
    <row r="13" spans="1:7" ht="12.75">
      <c r="A13" s="16" t="s">
        <v>77</v>
      </c>
      <c r="B13" s="26">
        <v>350</v>
      </c>
      <c r="C13" s="26"/>
      <c r="D13" s="26"/>
      <c r="E13" s="27"/>
      <c r="F13" s="16"/>
      <c r="G13" s="26"/>
    </row>
    <row r="14" spans="1:7" ht="12.75">
      <c r="A14" s="16" t="s">
        <v>78</v>
      </c>
      <c r="B14" s="26">
        <v>1000</v>
      </c>
      <c r="C14" s="26"/>
      <c r="D14" s="26"/>
      <c r="E14" s="27"/>
      <c r="F14" s="16"/>
      <c r="G14" s="26"/>
    </row>
    <row r="15" spans="1:7" ht="12.75">
      <c r="A15" s="5" t="s">
        <v>23</v>
      </c>
      <c r="B15" s="11">
        <f>SUM(B11:B14)</f>
        <v>4783</v>
      </c>
      <c r="C15" s="11"/>
      <c r="D15" s="11"/>
      <c r="E15" s="11"/>
      <c r="F15" s="5"/>
      <c r="G15" s="11"/>
    </row>
    <row r="16" spans="1:7" ht="12.75">
      <c r="A16" s="3"/>
      <c r="B16" s="4"/>
      <c r="C16" s="4"/>
      <c r="D16" s="4"/>
      <c r="E16" s="4"/>
      <c r="F16" s="3"/>
      <c r="G16" s="4"/>
    </row>
    <row r="17" spans="1:7" ht="15">
      <c r="A17" s="28" t="s">
        <v>24</v>
      </c>
      <c r="B17" s="11">
        <f>B7-B15</f>
        <v>2717</v>
      </c>
      <c r="C17" s="11"/>
      <c r="D17" s="11"/>
      <c r="E17" s="11"/>
      <c r="F17" s="28"/>
      <c r="G17" s="11"/>
    </row>
    <row r="18" spans="1:7" ht="12.75">
      <c r="A18" s="3"/>
      <c r="B18" s="4"/>
      <c r="C18" s="4"/>
      <c r="D18" s="4"/>
      <c r="E18" s="4"/>
      <c r="F18" s="3"/>
      <c r="G18" s="4"/>
    </row>
    <row r="19" spans="1:7" ht="12.75">
      <c r="A19" s="3"/>
      <c r="B19" s="4"/>
      <c r="C19" s="4"/>
      <c r="D19" s="4"/>
      <c r="E19" s="4"/>
      <c r="F19" s="3"/>
      <c r="G19" s="4"/>
    </row>
    <row r="20" spans="1:7" ht="12.75">
      <c r="A20" s="9"/>
      <c r="B20" s="2"/>
      <c r="C20" s="2"/>
      <c r="D20" s="2"/>
      <c r="E20" s="2"/>
      <c r="F20" s="9"/>
      <c r="G20" s="2"/>
    </row>
    <row r="22" spans="1:7" ht="15">
      <c r="A22" s="20" t="s">
        <v>70</v>
      </c>
      <c r="B22" s="29" t="s">
        <v>65</v>
      </c>
      <c r="C22" s="29" t="s">
        <v>71</v>
      </c>
      <c r="D22" s="29" t="s">
        <v>72</v>
      </c>
      <c r="E22" s="29" t="s">
        <v>66</v>
      </c>
      <c r="F22" s="20"/>
      <c r="G22" s="29"/>
    </row>
    <row r="23" spans="1:7" ht="12.75">
      <c r="A23" s="3"/>
      <c r="B23" s="7"/>
      <c r="C23" s="7"/>
      <c r="D23" s="7"/>
      <c r="E23" s="7"/>
      <c r="F23" s="3"/>
      <c r="G23" s="7"/>
    </row>
    <row r="24" spans="1:7" ht="12.75">
      <c r="A24" s="5" t="s">
        <v>73</v>
      </c>
      <c r="B24" s="7">
        <v>24880.6</v>
      </c>
      <c r="C24" s="7">
        <v>1500</v>
      </c>
      <c r="D24" s="7">
        <v>0</v>
      </c>
      <c r="E24" s="11">
        <f>B24+C24-D24</f>
        <v>26380.6</v>
      </c>
      <c r="F24" s="5"/>
      <c r="G24" s="30"/>
    </row>
    <row r="25" spans="1:7" ht="12.75">
      <c r="A25" s="5" t="s">
        <v>61</v>
      </c>
      <c r="B25" s="7">
        <v>3028</v>
      </c>
      <c r="C25" s="7">
        <v>1500</v>
      </c>
      <c r="D25" s="7">
        <v>278</v>
      </c>
      <c r="E25" s="11">
        <f>B25+C25-D25</f>
        <v>4250</v>
      </c>
      <c r="F25" s="5"/>
      <c r="G25" s="30"/>
    </row>
    <row r="26" spans="1:7" ht="12.75">
      <c r="A26" s="5" t="s">
        <v>62</v>
      </c>
      <c r="B26" s="7">
        <v>9005.8</v>
      </c>
      <c r="C26" s="7">
        <v>3000</v>
      </c>
      <c r="D26" s="7">
        <v>3505</v>
      </c>
      <c r="E26" s="11">
        <f>B26+C26-D26</f>
        <v>8500.8</v>
      </c>
      <c r="F26" s="5"/>
      <c r="G26" s="30"/>
    </row>
    <row r="27" spans="1:7" ht="12.75">
      <c r="A27" s="5" t="s">
        <v>63</v>
      </c>
      <c r="B27" s="7">
        <v>1592</v>
      </c>
      <c r="C27" s="7">
        <v>1500</v>
      </c>
      <c r="D27" s="7">
        <v>1000</v>
      </c>
      <c r="E27" s="11">
        <f>B27+C27-D27</f>
        <v>2092</v>
      </c>
      <c r="F27" s="5"/>
      <c r="G27" s="30"/>
    </row>
    <row r="28" spans="1:7" ht="12.75">
      <c r="A28" s="5"/>
      <c r="B28" s="30"/>
      <c r="C28" s="7"/>
      <c r="D28" s="7"/>
      <c r="E28" s="11"/>
      <c r="F28" s="5"/>
      <c r="G28" s="30"/>
    </row>
    <row r="29" spans="1:7" ht="12.75">
      <c r="A29" s="14" t="s">
        <v>74</v>
      </c>
      <c r="B29" s="7">
        <f>SUM(B24:B27)</f>
        <v>38506.399999999994</v>
      </c>
      <c r="C29" s="7">
        <f>SUM(C24:C27)</f>
        <v>7500</v>
      </c>
      <c r="D29" s="7">
        <f>SUM(D24:D27)</f>
        <v>4783</v>
      </c>
      <c r="E29" s="7">
        <f>SUM(E24:E27)</f>
        <v>41223.399999999994</v>
      </c>
      <c r="F29" s="14"/>
      <c r="G29" s="7"/>
    </row>
    <row r="30" spans="1:7" ht="12.75">
      <c r="A30" s="14"/>
      <c r="B30" s="7"/>
      <c r="C30" s="7"/>
      <c r="D30" s="7"/>
      <c r="E30" s="7"/>
      <c r="F30" s="14"/>
      <c r="G30" s="7"/>
    </row>
    <row r="31" spans="1:7" ht="12.75">
      <c r="A31" s="14"/>
      <c r="B31" s="7"/>
      <c r="C31" s="7"/>
      <c r="D31" s="7"/>
      <c r="E31" s="7"/>
      <c r="F31" s="14"/>
      <c r="G31" s="7"/>
    </row>
    <row r="32" spans="1:7" ht="12.75">
      <c r="A32" s="14"/>
      <c r="B32" s="7"/>
      <c r="C32" s="7"/>
      <c r="D32" s="7"/>
      <c r="E32" s="7"/>
      <c r="F32" s="14"/>
      <c r="G32" s="7"/>
    </row>
    <row r="33" spans="1:7" ht="12.75">
      <c r="A33" s="14"/>
      <c r="B33" s="7"/>
      <c r="C33" s="7"/>
      <c r="D33" s="7"/>
      <c r="E33" s="7"/>
      <c r="F33" s="14"/>
      <c r="G33" s="7"/>
    </row>
    <row r="36" spans="1:7" ht="12.75">
      <c r="A36" s="5" t="s">
        <v>64</v>
      </c>
      <c r="B36" s="6" t="s">
        <v>55</v>
      </c>
      <c r="C36" s="6" t="s">
        <v>56</v>
      </c>
      <c r="F36" s="5"/>
      <c r="G36" s="6"/>
    </row>
    <row r="37" spans="1:7" ht="12.75">
      <c r="A37" s="5"/>
      <c r="B37" s="6"/>
      <c r="C37" s="6"/>
      <c r="F37" s="5"/>
      <c r="G37" s="6"/>
    </row>
    <row r="38" spans="1:7" ht="12.75">
      <c r="A38" s="3" t="s">
        <v>57</v>
      </c>
      <c r="B38" s="7">
        <v>13797</v>
      </c>
      <c r="C38" s="7"/>
      <c r="F38" s="3"/>
      <c r="G38" s="7"/>
    </row>
    <row r="39" spans="1:7" ht="12.75">
      <c r="A39" s="3" t="s">
        <v>58</v>
      </c>
      <c r="B39" s="7">
        <v>201124.51</v>
      </c>
      <c r="C39" s="7"/>
      <c r="F39" s="3"/>
      <c r="G39" s="7"/>
    </row>
    <row r="40" spans="1:7" ht="12.75">
      <c r="A40" s="16" t="s">
        <v>75</v>
      </c>
      <c r="B40" s="7"/>
      <c r="C40" s="7">
        <v>-89166.01</v>
      </c>
      <c r="F40" s="3"/>
      <c r="G40" s="7"/>
    </row>
    <row r="41" spans="1:7" ht="12.75">
      <c r="A41" s="3" t="s">
        <v>59</v>
      </c>
      <c r="B41" s="7"/>
      <c r="C41" s="7">
        <v>304087.52</v>
      </c>
      <c r="F41" s="3"/>
      <c r="G41" s="7"/>
    </row>
    <row r="42" spans="1:7" ht="12.75">
      <c r="A42" s="5"/>
      <c r="B42" s="6"/>
      <c r="C42" s="6"/>
      <c r="F42" s="5"/>
      <c r="G42" s="6"/>
    </row>
    <row r="43" spans="1:7" ht="12.75">
      <c r="A43" s="5" t="s">
        <v>60</v>
      </c>
      <c r="B43" s="11">
        <f>SUM(B38:B41)</f>
        <v>214921.51</v>
      </c>
      <c r="C43" s="11">
        <f>SUM(C38:C41)</f>
        <v>214921.51</v>
      </c>
      <c r="F43" s="5"/>
      <c r="G43" s="11"/>
    </row>
    <row r="49" spans="1:6" ht="12.75">
      <c r="A49" s="17"/>
      <c r="F49" s="17"/>
    </row>
  </sheetData>
  <sheetProtection/>
  <printOptions/>
  <pageMargins left="0.56" right="0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1Vasto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1Vasto</dc:creator>
  <cp:keywords/>
  <dc:description/>
  <cp:lastModifiedBy>Kovařík</cp:lastModifiedBy>
  <cp:lastPrinted>2014-01-24T18:36:34Z</cp:lastPrinted>
  <dcterms:created xsi:type="dcterms:W3CDTF">2013-02-20T07:04:51Z</dcterms:created>
  <dcterms:modified xsi:type="dcterms:W3CDTF">2014-04-07T17:25:07Z</dcterms:modified>
  <cp:category/>
  <cp:version/>
  <cp:contentType/>
  <cp:contentStatus/>
</cp:coreProperties>
</file>